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5311" windowWidth="11355" windowHeight="8700" activeTab="0"/>
  </bookViews>
  <sheets>
    <sheet name="Лист1" sheetId="1" r:id="rId1"/>
    <sheet name="МБ расходы по месяцам" sheetId="2" r:id="rId2"/>
  </sheets>
  <definedNames/>
  <calcPr fullCalcOnLoad="1"/>
</workbook>
</file>

<file path=xl/sharedStrings.xml><?xml version="1.0" encoding="utf-8"?>
<sst xmlns="http://schemas.openxmlformats.org/spreadsheetml/2006/main" count="118" uniqueCount="75">
  <si>
    <t>П/п</t>
  </si>
  <si>
    <t>Наименование мероприятия</t>
  </si>
  <si>
    <t>4.1</t>
  </si>
  <si>
    <t>5.1</t>
  </si>
  <si>
    <t xml:space="preserve">                 Приложение №1</t>
  </si>
  <si>
    <t>1. Развитие инфраструктуры поддержки малого и среднего предпринимательства и повышение эффективности ее функционирования</t>
  </si>
  <si>
    <t>2.1</t>
  </si>
  <si>
    <t>3.2</t>
  </si>
  <si>
    <t>4.3</t>
  </si>
  <si>
    <t>Создание и ведение реестра субъектов малого и среднего предпринимательства, получивших государственную поддержку.</t>
  </si>
  <si>
    <t>-</t>
  </si>
  <si>
    <t>ИТОГО</t>
  </si>
  <si>
    <t>3.1</t>
  </si>
  <si>
    <t>4.2</t>
  </si>
  <si>
    <t>Передача во владение и (или) в пользование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 на возмездной основе, безвозмездной основе или на льготных условиях.</t>
  </si>
  <si>
    <t>Приложение</t>
  </si>
  <si>
    <t xml:space="preserve">  Система основных программных мероприятий</t>
  </si>
  <si>
    <t xml:space="preserve">"Развитие малого и среднего предпринимательства </t>
  </si>
  <si>
    <t>1.1</t>
  </si>
  <si>
    <t>1.2</t>
  </si>
  <si>
    <t xml:space="preserve">Ведение перечня муниципального имущества, предназначенного для передачи во владение и (или) в пользование и передача прав владения и (или) пользования имуществом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предпринимательства. </t>
  </si>
  <si>
    <t>Финансовые затраты (т.р.)</t>
  </si>
  <si>
    <t>Всего</t>
  </si>
  <si>
    <t>Итого</t>
  </si>
  <si>
    <t>Содействие созданию и  развитию саморегулируемых общественных объединений и ассоциаций предпринимателей</t>
  </si>
  <si>
    <t>1.3.</t>
  </si>
  <si>
    <t>ИТОГО по разделу 1</t>
  </si>
  <si>
    <t>2. Консультационная, информациолнная, правовая поддержка субъектов малого и среднего предпринимательства</t>
  </si>
  <si>
    <t>Предоставление субсидии организациям инфраструктуры поддержки малого и среднего предпринимательства,, оказывающим  консультационные, правовые  услуги, осуществляющим  информационное обслуживание, разработку бизнес-планов, технико-экономических обоснований финансирования инвестиционных проектов  малым, средним предприятиям и  индивидуальным предпринимателям.</t>
  </si>
  <si>
    <t>Предоставление субсидий организациям инфраструктуры поддержки предпринимательства района, оказывающим услуги- консультирование по вопросам проведения проверок субъектов малого и среднего предпринимательства "Неотложная правовая помощь малому и среднему предпринимательству Самарской области"</t>
  </si>
  <si>
    <t>ИТОГО по разделу 2</t>
  </si>
  <si>
    <t>Организация повышения квалификации руководителей инфраструктуры поддержки малого и среднего предпринимательства</t>
  </si>
  <si>
    <t xml:space="preserve">Организация подготовки, переподготовки и повышения квалификации кадров для малого бизнеса </t>
  </si>
  <si>
    <t>ИТОГО по разделу 3</t>
  </si>
  <si>
    <t>Организация участия  представителей малого и среднего предпринимательства в региональных выставках-ярмарках</t>
  </si>
  <si>
    <t>Организация участия  представителей малого и среднего предпринимательства в  деловых миссиях</t>
  </si>
  <si>
    <t>Оргнизаци и проведение внутрирайонных выставочно-ярмарочных мероприятий</t>
  </si>
  <si>
    <t>ИТОГО по разделу 4</t>
  </si>
  <si>
    <t>Освещение тематики развития малого и среднего предпринимательства в СМИ для формирования положительного общественного мнения о малом и среднем предпринимательстве и повышения информированности общественности о проблемах малого бизнеса</t>
  </si>
  <si>
    <t>Организация и проведение профессионального праздника "День российского предпринимательства" и мероприятий, приуроченных к празднику</t>
  </si>
  <si>
    <t>3. Имущественная поддержка малого и среднего предпринимательства</t>
  </si>
  <si>
    <t xml:space="preserve">                  4. Поддержка субъектов малого предпринимательства в области подготовки, переподготовки и повышения квалификации кадров</t>
  </si>
  <si>
    <t xml:space="preserve">                   6. Пропаганда и популяризация предпринимательской деятельности</t>
  </si>
  <si>
    <t>2.2</t>
  </si>
  <si>
    <t>ИТОГО по разделу 6</t>
  </si>
  <si>
    <t>ИТОГО по разделу 5</t>
  </si>
  <si>
    <t>МБ</t>
  </si>
  <si>
    <t>ОБ (прогноз)</t>
  </si>
  <si>
    <t>5.2</t>
  </si>
  <si>
    <t>5.3</t>
  </si>
  <si>
    <t>В рамках текущей деятельности</t>
  </si>
  <si>
    <t>2,3</t>
  </si>
  <si>
    <t>ВСЕГО ПО ПРОГРАММЕ</t>
  </si>
  <si>
    <t xml:space="preserve">                    5. Организация системы продвижения услуг, товаров, производимых субъектами малого и среднего предпринимательства</t>
  </si>
  <si>
    <t>ОБ (прог-ноз)</t>
  </si>
  <si>
    <t>Способ исполнения обяза-тельств</t>
  </si>
  <si>
    <t>Бюджетные ассигнования на предостав-ление субси-дий неком-мерческим организациям</t>
  </si>
  <si>
    <t>Бюджетные ассигнования на оплату муни-ципальных контрактов</t>
  </si>
  <si>
    <t>6.1</t>
  </si>
  <si>
    <t>6,2</t>
  </si>
  <si>
    <t>итого</t>
  </si>
  <si>
    <t>Месяцы года</t>
  </si>
  <si>
    <t>2018г</t>
  </si>
  <si>
    <t>2019г</t>
  </si>
  <si>
    <t>2020г</t>
  </si>
  <si>
    <t>2021г</t>
  </si>
  <si>
    <t>Предоставление субсидий некоммерческой организации- Микрокредитной компании «Автономной некоммерческой организации Центр поддержки субъектов малого и среднего предпринимательства «Сергиевский» на развитие микрофинансирования и осуществления финансовой поддержки субъектов малого и среднего предпринимательства в целях дальнейшего предоставления микрозаймов субъектам малого и среднего  предпринимательства.</t>
  </si>
  <si>
    <t xml:space="preserve">Распределение  денежных средств программы развития МБ </t>
  </si>
  <si>
    <t>Обеспечение проведения цикла обучающих семинаров для решения  общесиситемных вопросов ведения бизнеса</t>
  </si>
  <si>
    <t>Содействие  развитию деятельности микрофинансовых организаций</t>
  </si>
  <si>
    <t>4.4</t>
  </si>
  <si>
    <t>Обеспечение информационной поддержки малого и среднего бизнеса на сайте муниципального района Сергиевский в соответствии с Федеральным законом РФ №209-ФЗ от 24.07.2007 года «О развитии малого и среднего предпринимательства в Российской Федерации»</t>
  </si>
  <si>
    <t>Организация и проведение внутрирайонных выставочно-ярмарочных мероприятий</t>
  </si>
  <si>
    <t xml:space="preserve">к  муниципальной программе </t>
  </si>
  <si>
    <t>в муниципальном районе Сергиевский Самарской области на 2018-2021 годы"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</si>
</sst>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vertical="top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49" fontId="3" fillId="0" borderId="16" xfId="0" applyNumberFormat="1" applyFont="1" applyFill="1" applyBorder="1" applyAlignment="1">
      <alignment/>
    </xf>
    <xf numFmtId="49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 wrapText="1"/>
    </xf>
    <xf numFmtId="4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7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3" fillId="0" borderId="0" xfId="0" applyNumberFormat="1" applyFont="1" applyFill="1" applyAlignment="1">
      <alignment wrapText="1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wrapText="1"/>
    </xf>
    <xf numFmtId="164" fontId="6" fillId="0" borderId="18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25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="75" zoomScaleNormal="75" zoomScalePageLayoutView="0" workbookViewId="0" topLeftCell="A22">
      <selection activeCell="W9" sqref="W9"/>
    </sheetView>
  </sheetViews>
  <sheetFormatPr defaultColWidth="9.00390625" defaultRowHeight="12.75"/>
  <cols>
    <col min="1" max="1" width="4.75390625" style="45" customWidth="1"/>
    <col min="2" max="2" width="40.375" style="15" customWidth="1"/>
    <col min="3" max="3" width="10.875" style="15" customWidth="1"/>
    <col min="4" max="4" width="7.375" style="15" customWidth="1"/>
    <col min="5" max="5" width="6.375" style="15" customWidth="1"/>
    <col min="6" max="6" width="6.75390625" style="15" customWidth="1"/>
    <col min="7" max="7" width="7.25390625" style="15" customWidth="1"/>
    <col min="8" max="8" width="5.375" style="18" customWidth="1"/>
    <col min="9" max="9" width="7.75390625" style="18" customWidth="1"/>
    <col min="10" max="10" width="7.375" style="18" customWidth="1"/>
    <col min="11" max="11" width="5.625" style="18" customWidth="1"/>
    <col min="12" max="12" width="8.125" style="18" customWidth="1"/>
    <col min="13" max="13" width="7.125" style="18" customWidth="1"/>
    <col min="14" max="14" width="6.00390625" style="1" customWidth="1"/>
    <col min="15" max="17" width="9.125" style="1" hidden="1" customWidth="1"/>
    <col min="18" max="18" width="6.125" style="1" hidden="1" customWidth="1"/>
    <col min="19" max="19" width="7.125" style="15" customWidth="1"/>
    <col min="20" max="20" width="8.25390625" style="1" customWidth="1"/>
    <col min="21" max="16384" width="9.125" style="1" customWidth="1"/>
  </cols>
  <sheetData>
    <row r="1" spans="1:20" ht="14.25" customHeight="1">
      <c r="A1" s="28"/>
      <c r="B1" s="14"/>
      <c r="C1" s="14"/>
      <c r="D1" s="14"/>
      <c r="E1" s="14"/>
      <c r="F1" s="14"/>
      <c r="G1" s="14"/>
      <c r="H1" s="16"/>
      <c r="I1" s="16"/>
      <c r="J1" s="16"/>
      <c r="K1" s="75" t="s">
        <v>15</v>
      </c>
      <c r="L1" s="75"/>
      <c r="M1" s="75"/>
      <c r="N1" s="75"/>
      <c r="O1" s="75"/>
      <c r="P1" s="75"/>
      <c r="Q1" s="75"/>
      <c r="R1" s="75"/>
      <c r="S1" s="75"/>
      <c r="T1" s="75"/>
    </row>
    <row r="2" spans="1:20" ht="12.75">
      <c r="A2" s="28"/>
      <c r="B2" s="14"/>
      <c r="C2" s="14"/>
      <c r="D2" s="14"/>
      <c r="E2" s="14"/>
      <c r="F2" s="14"/>
      <c r="G2" s="14"/>
      <c r="H2" s="16"/>
      <c r="I2" s="75" t="s">
        <v>73</v>
      </c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>
      <c r="A3" s="28"/>
      <c r="B3" s="14"/>
      <c r="C3" s="14"/>
      <c r="D3" s="14"/>
      <c r="E3" s="14"/>
      <c r="F3" s="75" t="s">
        <v>17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0" ht="12.75">
      <c r="A4" s="28"/>
      <c r="B4" s="14"/>
      <c r="C4" s="14"/>
      <c r="D4" s="14"/>
      <c r="E4" s="14"/>
      <c r="F4" s="75" t="s">
        <v>74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19" ht="12.75">
      <c r="A5" s="28"/>
      <c r="B5" s="14"/>
      <c r="C5" s="14"/>
      <c r="D5" s="14"/>
      <c r="E5" s="14"/>
      <c r="F5" s="14"/>
      <c r="G5" s="14"/>
      <c r="H5" s="16"/>
      <c r="I5" s="16"/>
      <c r="J5" s="16"/>
      <c r="K5" s="16"/>
      <c r="L5" s="16"/>
      <c r="M5" s="16"/>
      <c r="N5" s="19"/>
      <c r="O5" s="19"/>
      <c r="P5" s="19" t="s">
        <v>4</v>
      </c>
      <c r="Q5" s="19"/>
      <c r="R5" s="19"/>
      <c r="S5" s="14"/>
    </row>
    <row r="6" spans="1:20" ht="12.75">
      <c r="A6" s="76" t="s">
        <v>16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spans="1:19" ht="12.75">
      <c r="A7" s="28"/>
      <c r="B7" s="14"/>
      <c r="C7" s="14"/>
      <c r="D7" s="14"/>
      <c r="E7" s="14"/>
      <c r="F7" s="14"/>
      <c r="G7" s="14"/>
      <c r="H7" s="16"/>
      <c r="I7" s="16"/>
      <c r="J7" s="16"/>
      <c r="K7" s="16"/>
      <c r="L7" s="16"/>
      <c r="M7" s="16"/>
      <c r="N7" s="19"/>
      <c r="O7" s="19"/>
      <c r="P7" s="19"/>
      <c r="Q7" s="19"/>
      <c r="R7" s="19"/>
      <c r="S7" s="14"/>
    </row>
    <row r="8" spans="1:21" ht="27" customHeight="1">
      <c r="A8" s="91" t="s">
        <v>0</v>
      </c>
      <c r="B8" s="62" t="s">
        <v>1</v>
      </c>
      <c r="C8" s="62" t="s">
        <v>55</v>
      </c>
      <c r="D8" s="80" t="s">
        <v>21</v>
      </c>
      <c r="E8" s="80"/>
      <c r="F8" s="80"/>
      <c r="G8" s="80" t="s">
        <v>21</v>
      </c>
      <c r="H8" s="80"/>
      <c r="I8" s="80"/>
      <c r="J8" s="80" t="s">
        <v>21</v>
      </c>
      <c r="K8" s="80"/>
      <c r="L8" s="80"/>
      <c r="M8" s="80" t="s">
        <v>21</v>
      </c>
      <c r="N8" s="80"/>
      <c r="O8" s="80"/>
      <c r="P8" s="80"/>
      <c r="Q8" s="80"/>
      <c r="R8" s="80"/>
      <c r="S8" s="80"/>
      <c r="T8" s="77" t="s">
        <v>23</v>
      </c>
      <c r="U8" s="30"/>
    </row>
    <row r="9" spans="1:21" ht="17.25" customHeight="1">
      <c r="A9" s="92"/>
      <c r="B9" s="63"/>
      <c r="C9" s="63"/>
      <c r="D9" s="65" t="s">
        <v>62</v>
      </c>
      <c r="E9" s="65"/>
      <c r="F9" s="65"/>
      <c r="G9" s="65" t="s">
        <v>63</v>
      </c>
      <c r="H9" s="65"/>
      <c r="I9" s="65"/>
      <c r="J9" s="65" t="s">
        <v>64</v>
      </c>
      <c r="K9" s="65"/>
      <c r="L9" s="65"/>
      <c r="M9" s="65" t="s">
        <v>65</v>
      </c>
      <c r="N9" s="65"/>
      <c r="O9" s="65"/>
      <c r="P9" s="65"/>
      <c r="Q9" s="65"/>
      <c r="R9" s="65"/>
      <c r="S9" s="65"/>
      <c r="T9" s="78"/>
      <c r="U9" s="30"/>
    </row>
    <row r="10" spans="1:23" ht="38.25" customHeight="1">
      <c r="A10" s="93"/>
      <c r="B10" s="64"/>
      <c r="C10" s="64"/>
      <c r="D10" s="17" t="s">
        <v>22</v>
      </c>
      <c r="E10" s="20" t="s">
        <v>46</v>
      </c>
      <c r="F10" s="11" t="s">
        <v>54</v>
      </c>
      <c r="G10" s="17" t="s">
        <v>22</v>
      </c>
      <c r="H10" s="20" t="s">
        <v>46</v>
      </c>
      <c r="I10" s="11" t="s">
        <v>54</v>
      </c>
      <c r="J10" s="17" t="s">
        <v>22</v>
      </c>
      <c r="K10" s="20" t="s">
        <v>46</v>
      </c>
      <c r="L10" s="11" t="s">
        <v>54</v>
      </c>
      <c r="M10" s="17" t="s">
        <v>22</v>
      </c>
      <c r="N10" s="20" t="s">
        <v>46</v>
      </c>
      <c r="O10" s="11" t="s">
        <v>47</v>
      </c>
      <c r="P10" s="20" t="s">
        <v>46</v>
      </c>
      <c r="Q10" s="11" t="s">
        <v>47</v>
      </c>
      <c r="R10" s="20" t="s">
        <v>46</v>
      </c>
      <c r="S10" s="11" t="s">
        <v>54</v>
      </c>
      <c r="T10" s="79"/>
      <c r="U10" s="31"/>
      <c r="V10" s="31"/>
      <c r="W10" s="31"/>
    </row>
    <row r="11" spans="1:20" ht="12.75">
      <c r="A11" s="67" t="s">
        <v>5</v>
      </c>
      <c r="B11" s="67"/>
      <c r="C11" s="67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</row>
    <row r="12" spans="1:20" ht="38.25" customHeight="1">
      <c r="A12" s="4" t="s">
        <v>18</v>
      </c>
      <c r="B12" s="12" t="s">
        <v>24</v>
      </c>
      <c r="C12" s="3" t="s">
        <v>10</v>
      </c>
      <c r="D12" s="70" t="s">
        <v>50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2"/>
    </row>
    <row r="13" spans="1:20" ht="28.5" customHeight="1">
      <c r="A13" s="4" t="s">
        <v>19</v>
      </c>
      <c r="B13" s="2" t="s">
        <v>69</v>
      </c>
      <c r="C13" s="3" t="s">
        <v>10</v>
      </c>
      <c r="D13" s="70" t="s">
        <v>50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2"/>
    </row>
    <row r="14" spans="1:20" ht="107.25" customHeight="1">
      <c r="A14" s="6" t="s">
        <v>25</v>
      </c>
      <c r="B14" s="2" t="s">
        <v>66</v>
      </c>
      <c r="C14" s="3" t="s">
        <v>56</v>
      </c>
      <c r="D14" s="21">
        <f>E14+F14</f>
        <v>1000</v>
      </c>
      <c r="E14" s="21">
        <v>300</v>
      </c>
      <c r="F14" s="21">
        <v>700</v>
      </c>
      <c r="G14" s="22">
        <f>H14+I14</f>
        <v>1000</v>
      </c>
      <c r="H14" s="22">
        <v>300</v>
      </c>
      <c r="I14" s="23">
        <v>700</v>
      </c>
      <c r="J14" s="22">
        <f>K14+L14</f>
        <v>1000</v>
      </c>
      <c r="K14" s="22">
        <v>300</v>
      </c>
      <c r="L14" s="23">
        <v>700</v>
      </c>
      <c r="M14" s="22">
        <f>N14+O14</f>
        <v>1000</v>
      </c>
      <c r="N14" s="21">
        <v>300</v>
      </c>
      <c r="O14" s="21">
        <v>700</v>
      </c>
      <c r="P14" s="21">
        <v>300</v>
      </c>
      <c r="Q14" s="21">
        <v>700</v>
      </c>
      <c r="R14" s="21">
        <v>300</v>
      </c>
      <c r="S14" s="21">
        <v>700</v>
      </c>
      <c r="T14" s="23">
        <f>D14+G14+J14+M14</f>
        <v>4000</v>
      </c>
    </row>
    <row r="15" spans="1:20" ht="19.5" customHeight="1">
      <c r="A15" s="32"/>
      <c r="B15" s="33" t="s">
        <v>26</v>
      </c>
      <c r="C15" s="33"/>
      <c r="D15" s="25">
        <f>D14</f>
        <v>1000</v>
      </c>
      <c r="E15" s="23">
        <f aca="true" t="shared" si="0" ref="E15:T15">E12+E13+E14</f>
        <v>300</v>
      </c>
      <c r="F15" s="21">
        <f t="shared" si="0"/>
        <v>700</v>
      </c>
      <c r="G15" s="25">
        <f t="shared" si="0"/>
        <v>1000</v>
      </c>
      <c r="H15" s="21">
        <f t="shared" si="0"/>
        <v>300</v>
      </c>
      <c r="I15" s="21">
        <f t="shared" si="0"/>
        <v>700</v>
      </c>
      <c r="J15" s="25">
        <f t="shared" si="0"/>
        <v>1000</v>
      </c>
      <c r="K15" s="21">
        <f t="shared" si="0"/>
        <v>300</v>
      </c>
      <c r="L15" s="21">
        <f t="shared" si="0"/>
        <v>700</v>
      </c>
      <c r="M15" s="25">
        <f t="shared" si="0"/>
        <v>1000</v>
      </c>
      <c r="N15" s="21">
        <f t="shared" si="0"/>
        <v>300</v>
      </c>
      <c r="O15" s="21">
        <f t="shared" si="0"/>
        <v>700</v>
      </c>
      <c r="P15" s="21">
        <f t="shared" si="0"/>
        <v>300</v>
      </c>
      <c r="Q15" s="21">
        <f t="shared" si="0"/>
        <v>700</v>
      </c>
      <c r="R15" s="21">
        <f t="shared" si="0"/>
        <v>300</v>
      </c>
      <c r="S15" s="21">
        <f t="shared" si="0"/>
        <v>700</v>
      </c>
      <c r="T15" s="25">
        <f t="shared" si="0"/>
        <v>4000</v>
      </c>
    </row>
    <row r="16" spans="1:20" ht="15.75" customHeight="1">
      <c r="A16" s="66" t="s">
        <v>27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</row>
    <row r="17" spans="1:20" ht="92.25" customHeight="1">
      <c r="A17" s="34" t="s">
        <v>6</v>
      </c>
      <c r="B17" s="9" t="s">
        <v>28</v>
      </c>
      <c r="C17" s="3" t="s">
        <v>56</v>
      </c>
      <c r="D17" s="24">
        <f>E17+F17</f>
        <v>591</v>
      </c>
      <c r="E17" s="24">
        <v>177.3</v>
      </c>
      <c r="F17" s="24">
        <v>413.7</v>
      </c>
      <c r="G17" s="24">
        <f>H17+I17</f>
        <v>591</v>
      </c>
      <c r="H17" s="24">
        <v>177.3</v>
      </c>
      <c r="I17" s="24">
        <v>413.7</v>
      </c>
      <c r="J17" s="24">
        <f>K17+L17</f>
        <v>591</v>
      </c>
      <c r="K17" s="24">
        <v>177.3</v>
      </c>
      <c r="L17" s="24">
        <v>413.7</v>
      </c>
      <c r="M17" s="24">
        <f>N17+O17</f>
        <v>591</v>
      </c>
      <c r="N17" s="24">
        <v>177.3</v>
      </c>
      <c r="O17" s="24">
        <v>413.7</v>
      </c>
      <c r="P17" s="24">
        <v>43</v>
      </c>
      <c r="Q17" s="24">
        <v>100.3</v>
      </c>
      <c r="R17" s="24">
        <v>43</v>
      </c>
      <c r="S17" s="24">
        <v>100.3</v>
      </c>
      <c r="T17" s="23">
        <f>D17+G17+J17+M17</f>
        <v>2364</v>
      </c>
    </row>
    <row r="18" spans="1:20" ht="81.75" customHeight="1">
      <c r="A18" s="4" t="s">
        <v>43</v>
      </c>
      <c r="B18" s="12" t="s">
        <v>29</v>
      </c>
      <c r="C18" s="3" t="s">
        <v>56</v>
      </c>
      <c r="D18" s="21">
        <f>E18+F18</f>
        <v>527.7</v>
      </c>
      <c r="E18" s="21">
        <v>158.3</v>
      </c>
      <c r="F18" s="21">
        <v>369.4</v>
      </c>
      <c r="G18" s="21">
        <f>H18+I18</f>
        <v>527.7</v>
      </c>
      <c r="H18" s="21">
        <v>158.3</v>
      </c>
      <c r="I18" s="21">
        <v>369.4</v>
      </c>
      <c r="J18" s="21">
        <f>K18+L18</f>
        <v>527.7</v>
      </c>
      <c r="K18" s="21">
        <v>158.3</v>
      </c>
      <c r="L18" s="21">
        <v>369.4</v>
      </c>
      <c r="M18" s="21">
        <f>N18+O18</f>
        <v>527.7</v>
      </c>
      <c r="N18" s="21">
        <v>158.3</v>
      </c>
      <c r="O18" s="21">
        <v>369.4</v>
      </c>
      <c r="P18" s="21">
        <v>122.6</v>
      </c>
      <c r="Q18" s="21">
        <v>286.1</v>
      </c>
      <c r="R18" s="21">
        <v>122.6</v>
      </c>
      <c r="S18" s="21">
        <v>286.1</v>
      </c>
      <c r="T18" s="23">
        <f>D18+G18+J18+M18</f>
        <v>2110.8</v>
      </c>
    </row>
    <row r="19" spans="1:20" ht="35.25" customHeight="1">
      <c r="A19" s="4" t="s">
        <v>51</v>
      </c>
      <c r="B19" s="2" t="s">
        <v>9</v>
      </c>
      <c r="C19" s="3" t="s">
        <v>10</v>
      </c>
      <c r="D19" s="70" t="s">
        <v>50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2"/>
    </row>
    <row r="20" spans="1:20" ht="14.25" customHeight="1">
      <c r="A20" s="4"/>
      <c r="B20" s="35" t="s">
        <v>30</v>
      </c>
      <c r="C20" s="3"/>
      <c r="D20" s="25">
        <f>D17+D18</f>
        <v>1118.7</v>
      </c>
      <c r="E20" s="21">
        <f>E17+E18</f>
        <v>335.6</v>
      </c>
      <c r="F20" s="21">
        <f aca="true" t="shared" si="1" ref="F20:T20">F17+F18+F19</f>
        <v>783.0999999999999</v>
      </c>
      <c r="G20" s="25">
        <f t="shared" si="1"/>
        <v>1118.7</v>
      </c>
      <c r="H20" s="21">
        <f t="shared" si="1"/>
        <v>335.6</v>
      </c>
      <c r="I20" s="21">
        <f t="shared" si="1"/>
        <v>783.0999999999999</v>
      </c>
      <c r="J20" s="25">
        <f t="shared" si="1"/>
        <v>1118.7</v>
      </c>
      <c r="K20" s="21">
        <f t="shared" si="1"/>
        <v>335.6</v>
      </c>
      <c r="L20" s="21">
        <f t="shared" si="1"/>
        <v>783.0999999999999</v>
      </c>
      <c r="M20" s="25">
        <f t="shared" si="1"/>
        <v>1118.7</v>
      </c>
      <c r="N20" s="21">
        <f t="shared" si="1"/>
        <v>335.6</v>
      </c>
      <c r="O20" s="21">
        <f t="shared" si="1"/>
        <v>783.0999999999999</v>
      </c>
      <c r="P20" s="21">
        <f t="shared" si="1"/>
        <v>165.6</v>
      </c>
      <c r="Q20" s="21">
        <f t="shared" si="1"/>
        <v>386.40000000000003</v>
      </c>
      <c r="R20" s="21">
        <f t="shared" si="1"/>
        <v>165.6</v>
      </c>
      <c r="S20" s="21">
        <f t="shared" si="1"/>
        <v>386.40000000000003</v>
      </c>
      <c r="T20" s="25">
        <f t="shared" si="1"/>
        <v>4474.8</v>
      </c>
    </row>
    <row r="21" spans="1:20" ht="14.25" customHeight="1">
      <c r="A21" s="85" t="s">
        <v>40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</row>
    <row r="22" spans="1:20" ht="78.75" customHeight="1">
      <c r="A22" s="4" t="s">
        <v>12</v>
      </c>
      <c r="B22" s="2" t="s">
        <v>20</v>
      </c>
      <c r="C22" s="88" t="s">
        <v>10</v>
      </c>
      <c r="D22" s="81" t="s">
        <v>50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3"/>
    </row>
    <row r="23" spans="1:20" ht="83.25" customHeight="1">
      <c r="A23" s="4" t="s">
        <v>7</v>
      </c>
      <c r="B23" s="2" t="s">
        <v>14</v>
      </c>
      <c r="C23" s="89"/>
      <c r="D23" s="81" t="s">
        <v>50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3"/>
    </row>
    <row r="24" spans="1:20" ht="14.25" customHeight="1">
      <c r="A24" s="4"/>
      <c r="B24" s="35" t="s">
        <v>33</v>
      </c>
      <c r="C24" s="3"/>
      <c r="D24" s="11">
        <v>0</v>
      </c>
      <c r="E24" s="10">
        <v>0</v>
      </c>
      <c r="F24" s="10">
        <v>0</v>
      </c>
      <c r="G24" s="11">
        <v>0</v>
      </c>
      <c r="H24" s="11">
        <v>0</v>
      </c>
      <c r="I24" s="17">
        <v>0</v>
      </c>
      <c r="J24" s="17">
        <v>0</v>
      </c>
      <c r="K24" s="17">
        <v>0</v>
      </c>
      <c r="L24" s="17">
        <v>0</v>
      </c>
      <c r="M24" s="36">
        <v>0</v>
      </c>
      <c r="N24" s="11">
        <v>0</v>
      </c>
      <c r="O24" s="11"/>
      <c r="P24" s="11"/>
      <c r="Q24" s="11"/>
      <c r="R24" s="11"/>
      <c r="S24" s="10">
        <v>0</v>
      </c>
      <c r="T24" s="17">
        <v>0</v>
      </c>
    </row>
    <row r="25" spans="1:20" ht="12.75">
      <c r="A25" s="67" t="s">
        <v>41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42.75" customHeight="1">
      <c r="A26" s="34" t="s">
        <v>2</v>
      </c>
      <c r="B26" s="8" t="s">
        <v>31</v>
      </c>
      <c r="C26" s="3" t="s">
        <v>10</v>
      </c>
      <c r="D26" s="70" t="s">
        <v>50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2"/>
    </row>
    <row r="27" spans="1:20" ht="34.5" customHeight="1">
      <c r="A27" s="4" t="s">
        <v>13</v>
      </c>
      <c r="B27" s="2" t="s">
        <v>32</v>
      </c>
      <c r="C27" s="3" t="s">
        <v>10</v>
      </c>
      <c r="D27" s="70" t="s">
        <v>50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2"/>
    </row>
    <row r="28" spans="1:20" ht="47.25" customHeight="1">
      <c r="A28" s="4" t="s">
        <v>8</v>
      </c>
      <c r="B28" s="2" t="s">
        <v>68</v>
      </c>
      <c r="C28" s="3" t="s">
        <v>10</v>
      </c>
      <c r="D28" s="70" t="s">
        <v>50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2"/>
    </row>
    <row r="29" spans="1:20" ht="47.25" customHeight="1">
      <c r="A29" s="4" t="s">
        <v>70</v>
      </c>
      <c r="B29" s="2" t="s">
        <v>71</v>
      </c>
      <c r="C29" s="3"/>
      <c r="D29" s="70" t="s">
        <v>50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2"/>
    </row>
    <row r="30" spans="1:20" ht="24" customHeight="1">
      <c r="A30" s="37"/>
      <c r="B30" s="38" t="s">
        <v>37</v>
      </c>
      <c r="C30" s="38"/>
      <c r="D30" s="25">
        <v>0</v>
      </c>
      <c r="E30" s="25">
        <f aca="true" t="shared" si="2" ref="E30:M30">E26+E27+E28</f>
        <v>0</v>
      </c>
      <c r="F30" s="25">
        <f t="shared" si="2"/>
        <v>0</v>
      </c>
      <c r="G30" s="25">
        <f t="shared" si="2"/>
        <v>0</v>
      </c>
      <c r="H30" s="25">
        <f t="shared" si="2"/>
        <v>0</v>
      </c>
      <c r="I30" s="25">
        <f t="shared" si="2"/>
        <v>0</v>
      </c>
      <c r="J30" s="25">
        <f t="shared" si="2"/>
        <v>0</v>
      </c>
      <c r="K30" s="25">
        <f t="shared" si="2"/>
        <v>0</v>
      </c>
      <c r="L30" s="25">
        <f t="shared" si="2"/>
        <v>0</v>
      </c>
      <c r="M30" s="25">
        <f t="shared" si="2"/>
        <v>0</v>
      </c>
      <c r="N30" s="25">
        <f aca="true" t="shared" si="3" ref="N30:S30">N26+N27+N28</f>
        <v>0</v>
      </c>
      <c r="O30" s="25">
        <f t="shared" si="3"/>
        <v>0</v>
      </c>
      <c r="P30" s="25">
        <f t="shared" si="3"/>
        <v>0</v>
      </c>
      <c r="Q30" s="25">
        <f t="shared" si="3"/>
        <v>0</v>
      </c>
      <c r="R30" s="25">
        <f t="shared" si="3"/>
        <v>0</v>
      </c>
      <c r="S30" s="25">
        <f t="shared" si="3"/>
        <v>0</v>
      </c>
      <c r="T30" s="23">
        <f>D30+G30+J30+M30</f>
        <v>0</v>
      </c>
    </row>
    <row r="31" spans="1:20" ht="12.75" customHeight="1">
      <c r="A31" s="84" t="s">
        <v>53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</row>
    <row r="32" spans="1:20" ht="31.5" customHeight="1">
      <c r="A32" s="4" t="s">
        <v>3</v>
      </c>
      <c r="B32" s="2" t="s">
        <v>34</v>
      </c>
      <c r="C32" s="3" t="s">
        <v>10</v>
      </c>
      <c r="D32" s="70" t="s">
        <v>50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2"/>
    </row>
    <row r="33" spans="1:20" ht="27" customHeight="1">
      <c r="A33" s="4" t="s">
        <v>48</v>
      </c>
      <c r="B33" s="2" t="s">
        <v>35</v>
      </c>
      <c r="C33" s="3" t="s">
        <v>10</v>
      </c>
      <c r="D33" s="70" t="s">
        <v>50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2"/>
    </row>
    <row r="34" spans="1:20" ht="58.5" customHeight="1">
      <c r="A34" s="4" t="s">
        <v>49</v>
      </c>
      <c r="B34" s="2" t="s">
        <v>72</v>
      </c>
      <c r="C34" s="3" t="s">
        <v>57</v>
      </c>
      <c r="D34" s="21">
        <f>E34+F34</f>
        <v>5</v>
      </c>
      <c r="E34" s="21">
        <v>5</v>
      </c>
      <c r="F34" s="21">
        <v>0</v>
      </c>
      <c r="G34" s="21">
        <f>H34+I34</f>
        <v>5</v>
      </c>
      <c r="H34" s="21">
        <v>5</v>
      </c>
      <c r="I34" s="21">
        <v>0</v>
      </c>
      <c r="J34" s="21">
        <f>K34+L34</f>
        <v>5</v>
      </c>
      <c r="K34" s="21">
        <v>5</v>
      </c>
      <c r="L34" s="21">
        <v>0</v>
      </c>
      <c r="M34" s="21">
        <f>N34+O34</f>
        <v>5</v>
      </c>
      <c r="N34" s="21">
        <v>5</v>
      </c>
      <c r="O34" s="21">
        <v>0</v>
      </c>
      <c r="P34" s="21">
        <v>15</v>
      </c>
      <c r="Q34" s="21">
        <v>0</v>
      </c>
      <c r="R34" s="21">
        <v>15</v>
      </c>
      <c r="S34" s="21">
        <v>0</v>
      </c>
      <c r="T34" s="23">
        <f>D34+G34+J34+M34</f>
        <v>20</v>
      </c>
    </row>
    <row r="35" spans="1:20" ht="18.75" customHeight="1">
      <c r="A35" s="39"/>
      <c r="B35" s="40" t="s">
        <v>45</v>
      </c>
      <c r="C35" s="40"/>
      <c r="D35" s="25">
        <f>D34</f>
        <v>5</v>
      </c>
      <c r="E35" s="25">
        <f>E34</f>
        <v>5</v>
      </c>
      <c r="F35" s="25">
        <f aca="true" t="shared" si="4" ref="F35:M35">F34+F32+F33</f>
        <v>0</v>
      </c>
      <c r="G35" s="25">
        <f t="shared" si="4"/>
        <v>5</v>
      </c>
      <c r="H35" s="25">
        <f t="shared" si="4"/>
        <v>5</v>
      </c>
      <c r="I35" s="25">
        <f t="shared" si="4"/>
        <v>0</v>
      </c>
      <c r="J35" s="25">
        <f t="shared" si="4"/>
        <v>5</v>
      </c>
      <c r="K35" s="25">
        <f t="shared" si="4"/>
        <v>5</v>
      </c>
      <c r="L35" s="25">
        <f t="shared" si="4"/>
        <v>0</v>
      </c>
      <c r="M35" s="25">
        <f t="shared" si="4"/>
        <v>5</v>
      </c>
      <c r="N35" s="69">
        <v>5</v>
      </c>
      <c r="O35" s="69"/>
      <c r="P35" s="69"/>
      <c r="Q35" s="69"/>
      <c r="R35" s="69"/>
      <c r="S35" s="22">
        <f>S32+S34+S33</f>
        <v>0</v>
      </c>
      <c r="T35" s="25">
        <f>T32+T33+T34</f>
        <v>20</v>
      </c>
    </row>
    <row r="36" spans="1:20" ht="18.75" customHeight="1">
      <c r="A36" s="55"/>
      <c r="B36" s="56"/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8"/>
      <c r="Q36" s="58"/>
      <c r="R36" s="58"/>
      <c r="S36" s="58"/>
      <c r="T36" s="57"/>
    </row>
    <row r="37" spans="1:20" ht="12.75">
      <c r="A37" s="73" t="s">
        <v>42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1:20" ht="75" customHeight="1">
      <c r="A38" s="13" t="s">
        <v>58</v>
      </c>
      <c r="B38" s="7" t="s">
        <v>38</v>
      </c>
      <c r="C38" s="3" t="s">
        <v>10</v>
      </c>
      <c r="D38" s="70" t="s">
        <v>50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2"/>
    </row>
    <row r="39" spans="1:22" ht="42.75" customHeight="1">
      <c r="A39" s="13" t="s">
        <v>59</v>
      </c>
      <c r="B39" s="7" t="s">
        <v>39</v>
      </c>
      <c r="C39" s="3" t="s">
        <v>10</v>
      </c>
      <c r="D39" s="70" t="s">
        <v>50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2"/>
      <c r="U39" s="41"/>
      <c r="V39" s="41"/>
    </row>
    <row r="40" spans="1:20" ht="18" customHeight="1" thickBot="1">
      <c r="A40" s="42"/>
      <c r="B40" s="29" t="s">
        <v>44</v>
      </c>
      <c r="C40" s="29"/>
      <c r="D40" s="26">
        <v>0</v>
      </c>
      <c r="E40" s="26">
        <f aca="true" t="shared" si="5" ref="E40:N40">E38+E39</f>
        <v>0</v>
      </c>
      <c r="F40" s="26">
        <f t="shared" si="5"/>
        <v>0</v>
      </c>
      <c r="G40" s="26">
        <f t="shared" si="5"/>
        <v>0</v>
      </c>
      <c r="H40" s="26">
        <f t="shared" si="5"/>
        <v>0</v>
      </c>
      <c r="I40" s="26">
        <f t="shared" si="5"/>
        <v>0</v>
      </c>
      <c r="J40" s="26">
        <f t="shared" si="5"/>
        <v>0</v>
      </c>
      <c r="K40" s="26">
        <f t="shared" si="5"/>
        <v>0</v>
      </c>
      <c r="L40" s="26">
        <f t="shared" si="5"/>
        <v>0</v>
      </c>
      <c r="M40" s="26">
        <f t="shared" si="5"/>
        <v>0</v>
      </c>
      <c r="N40" s="68">
        <f t="shared" si="5"/>
        <v>0</v>
      </c>
      <c r="O40" s="68"/>
      <c r="P40" s="68"/>
      <c r="Q40" s="68"/>
      <c r="R40" s="68"/>
      <c r="S40" s="27">
        <f>S38+S39</f>
        <v>0</v>
      </c>
      <c r="T40" s="26">
        <f>D40+G40+J40+M40</f>
        <v>0</v>
      </c>
    </row>
    <row r="41" spans="1:29" ht="27" customHeight="1" thickBot="1">
      <c r="A41" s="43"/>
      <c r="B41" s="44" t="s">
        <v>52</v>
      </c>
      <c r="C41" s="44"/>
      <c r="D41" s="59">
        <f aca="true" t="shared" si="6" ref="D41:S41">D15+D20+D24+D30+D35+D40</f>
        <v>2123.7</v>
      </c>
      <c r="E41" s="59">
        <f t="shared" si="6"/>
        <v>640.6</v>
      </c>
      <c r="F41" s="59">
        <f t="shared" si="6"/>
        <v>1483.1</v>
      </c>
      <c r="G41" s="59">
        <f t="shared" si="6"/>
        <v>2123.7</v>
      </c>
      <c r="H41" s="59">
        <f t="shared" si="6"/>
        <v>640.6</v>
      </c>
      <c r="I41" s="59">
        <f t="shared" si="6"/>
        <v>1483.1</v>
      </c>
      <c r="J41" s="59">
        <f t="shared" si="6"/>
        <v>2123.7</v>
      </c>
      <c r="K41" s="59">
        <f t="shared" si="6"/>
        <v>640.6</v>
      </c>
      <c r="L41" s="59">
        <f t="shared" si="6"/>
        <v>1483.1</v>
      </c>
      <c r="M41" s="59">
        <f t="shared" si="6"/>
        <v>2123.7</v>
      </c>
      <c r="N41" s="59">
        <f t="shared" si="6"/>
        <v>640.6</v>
      </c>
      <c r="O41" s="60">
        <f t="shared" si="6"/>
        <v>1483.1</v>
      </c>
      <c r="P41" s="60">
        <f t="shared" si="6"/>
        <v>465.6</v>
      </c>
      <c r="Q41" s="60">
        <f t="shared" si="6"/>
        <v>1086.4</v>
      </c>
      <c r="R41" s="60">
        <f t="shared" si="6"/>
        <v>465.6</v>
      </c>
      <c r="S41" s="59">
        <f t="shared" si="6"/>
        <v>1086.4</v>
      </c>
      <c r="T41" s="61">
        <f>D41+G41+J41+M41</f>
        <v>8494.8</v>
      </c>
      <c r="U41" s="5"/>
      <c r="V41" s="5"/>
      <c r="W41" s="5"/>
      <c r="X41" s="5"/>
      <c r="Y41" s="5"/>
      <c r="Z41" s="5"/>
      <c r="AA41" s="5"/>
      <c r="AB41" s="5"/>
      <c r="AC41" s="5"/>
    </row>
    <row r="43" ht="12.75">
      <c r="T43" s="46"/>
    </row>
    <row r="44" spans="4:20" ht="12.75"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</sheetData>
  <sheetProtection/>
  <mergeCells count="39">
    <mergeCell ref="C22:C23"/>
    <mergeCell ref="D29:T29"/>
    <mergeCell ref="M8:S8"/>
    <mergeCell ref="A11:T11"/>
    <mergeCell ref="D28:T28"/>
    <mergeCell ref="A8:A10"/>
    <mergeCell ref="M9:S9"/>
    <mergeCell ref="D12:T12"/>
    <mergeCell ref="C8:C10"/>
    <mergeCell ref="J8:L8"/>
    <mergeCell ref="D39:T39"/>
    <mergeCell ref="D13:T13"/>
    <mergeCell ref="D19:T19"/>
    <mergeCell ref="D22:T22"/>
    <mergeCell ref="D23:T23"/>
    <mergeCell ref="D26:T26"/>
    <mergeCell ref="D27:T27"/>
    <mergeCell ref="A31:T31"/>
    <mergeCell ref="A21:T21"/>
    <mergeCell ref="A37:T37"/>
    <mergeCell ref="K1:T1"/>
    <mergeCell ref="I2:T2"/>
    <mergeCell ref="F3:T3"/>
    <mergeCell ref="F4:T4"/>
    <mergeCell ref="A6:T6"/>
    <mergeCell ref="J9:L9"/>
    <mergeCell ref="T8:T10"/>
    <mergeCell ref="D8:F8"/>
    <mergeCell ref="G8:I8"/>
    <mergeCell ref="B8:B10"/>
    <mergeCell ref="D9:F9"/>
    <mergeCell ref="G9:I9"/>
    <mergeCell ref="A16:T16"/>
    <mergeCell ref="A25:T25"/>
    <mergeCell ref="N40:R40"/>
    <mergeCell ref="N35:R35"/>
    <mergeCell ref="D32:T32"/>
    <mergeCell ref="D33:T33"/>
    <mergeCell ref="D38:T38"/>
  </mergeCells>
  <printOptions/>
  <pageMargins left="0.03937007874015748" right="0.03937007874015748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Q7" sqref="Q7"/>
    </sheetView>
  </sheetViews>
  <sheetFormatPr defaultColWidth="9.00390625" defaultRowHeight="12.75"/>
  <cols>
    <col min="1" max="1" width="35.125" style="0" customWidth="1"/>
    <col min="2" max="4" width="7.25390625" style="0" customWidth="1"/>
    <col min="5" max="5" width="7.125" style="0" customWidth="1"/>
    <col min="6" max="6" width="6.25390625" style="0" customWidth="1"/>
    <col min="7" max="7" width="7.00390625" style="0" customWidth="1"/>
    <col min="8" max="8" width="7.125" style="0" customWidth="1"/>
    <col min="9" max="9" width="6.375" style="0" customWidth="1"/>
    <col min="10" max="10" width="6.75390625" style="0" customWidth="1"/>
    <col min="11" max="11" width="7.375" style="0" customWidth="1"/>
    <col min="12" max="12" width="6.25390625" style="0" customWidth="1"/>
    <col min="13" max="13" width="7.25390625" style="0" customWidth="1"/>
  </cols>
  <sheetData>
    <row r="1" spans="1:14" ht="13.5" thickBot="1">
      <c r="A1" s="98" t="s">
        <v>67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2.75">
      <c r="A2" s="94" t="s">
        <v>1</v>
      </c>
      <c r="B2" s="94" t="s">
        <v>61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  <c r="N2" s="96" t="s">
        <v>60</v>
      </c>
    </row>
    <row r="3" spans="1:14" ht="12.75">
      <c r="A3" s="94"/>
      <c r="B3" s="47">
        <v>1</v>
      </c>
      <c r="C3" s="47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47">
        <v>11</v>
      </c>
      <c r="M3" s="48">
        <v>12</v>
      </c>
      <c r="N3" s="97"/>
    </row>
    <row r="4" spans="1:14" ht="52.5" customHeight="1">
      <c r="A4" s="2" t="s">
        <v>66</v>
      </c>
      <c r="B4" s="47">
        <v>0</v>
      </c>
      <c r="C4" s="47">
        <v>0</v>
      </c>
      <c r="D4" s="47">
        <v>0</v>
      </c>
      <c r="E4" s="47">
        <v>0</v>
      </c>
      <c r="F4" s="47">
        <v>0</v>
      </c>
      <c r="G4" s="47">
        <v>300</v>
      </c>
      <c r="H4" s="47">
        <v>0</v>
      </c>
      <c r="I4" s="47">
        <v>0</v>
      </c>
      <c r="J4" s="47">
        <v>0</v>
      </c>
      <c r="K4" s="47">
        <v>0</v>
      </c>
      <c r="L4" s="47">
        <v>0</v>
      </c>
      <c r="M4" s="48">
        <v>0</v>
      </c>
      <c r="N4" s="49">
        <f>SUM(B4:M4)</f>
        <v>300</v>
      </c>
    </row>
    <row r="5" spans="1:14" ht="120" customHeight="1">
      <c r="A5" s="2" t="s">
        <v>28</v>
      </c>
      <c r="B5" s="47">
        <v>0</v>
      </c>
      <c r="C5" s="47">
        <v>0</v>
      </c>
      <c r="D5" s="47">
        <v>0</v>
      </c>
      <c r="E5" s="47">
        <v>88.8</v>
      </c>
      <c r="F5" s="47">
        <v>0</v>
      </c>
      <c r="G5" s="47">
        <v>0</v>
      </c>
      <c r="H5" s="47">
        <v>0</v>
      </c>
      <c r="I5" s="47">
        <v>0</v>
      </c>
      <c r="J5" s="47">
        <v>88.5</v>
      </c>
      <c r="K5" s="47">
        <v>0</v>
      </c>
      <c r="L5" s="47">
        <v>0</v>
      </c>
      <c r="M5" s="48">
        <v>0</v>
      </c>
      <c r="N5" s="49">
        <f>SUM(B5:M5)</f>
        <v>177.3</v>
      </c>
    </row>
    <row r="6" spans="1:14" ht="93.75" customHeight="1">
      <c r="A6" s="2" t="s">
        <v>29</v>
      </c>
      <c r="B6" s="47">
        <v>0</v>
      </c>
      <c r="C6" s="47">
        <v>0</v>
      </c>
      <c r="D6" s="47">
        <v>0</v>
      </c>
      <c r="E6" s="47">
        <v>77.675</v>
      </c>
      <c r="F6" s="47">
        <v>0</v>
      </c>
      <c r="G6" s="47">
        <v>0</v>
      </c>
      <c r="H6" s="47">
        <v>0</v>
      </c>
      <c r="I6" s="47">
        <v>0</v>
      </c>
      <c r="J6" s="47">
        <v>80.625</v>
      </c>
      <c r="K6" s="47">
        <v>0</v>
      </c>
      <c r="L6" s="47">
        <v>0</v>
      </c>
      <c r="M6" s="48">
        <v>0</v>
      </c>
      <c r="N6" s="49">
        <f>SUM(B6:M6)</f>
        <v>158.3</v>
      </c>
    </row>
    <row r="7" spans="1:14" ht="23.25" thickBot="1">
      <c r="A7" s="2" t="s">
        <v>36</v>
      </c>
      <c r="B7" s="47"/>
      <c r="C7" s="47"/>
      <c r="D7" s="47"/>
      <c r="E7" s="47"/>
      <c r="F7" s="47"/>
      <c r="G7" s="47"/>
      <c r="H7" s="47"/>
      <c r="I7" s="47"/>
      <c r="J7" s="47">
        <v>5</v>
      </c>
      <c r="K7" s="47"/>
      <c r="L7" s="47"/>
      <c r="M7" s="48"/>
      <c r="N7" s="49">
        <f>SUM(B7:M7)</f>
        <v>5</v>
      </c>
    </row>
    <row r="8" spans="1:14" ht="13.5" thickBot="1">
      <c r="A8" s="50" t="s">
        <v>11</v>
      </c>
      <c r="B8" s="51">
        <f aca="true" t="shared" si="0" ref="B8:N8">SUM(B4:B7)</f>
        <v>0</v>
      </c>
      <c r="C8" s="51">
        <f t="shared" si="0"/>
        <v>0</v>
      </c>
      <c r="D8" s="51">
        <f t="shared" si="0"/>
        <v>0</v>
      </c>
      <c r="E8" s="51">
        <f t="shared" si="0"/>
        <v>166.475</v>
      </c>
      <c r="F8" s="51">
        <f t="shared" si="0"/>
        <v>0</v>
      </c>
      <c r="G8" s="51">
        <f t="shared" si="0"/>
        <v>300</v>
      </c>
      <c r="H8" s="51">
        <f t="shared" si="0"/>
        <v>0</v>
      </c>
      <c r="I8" s="51">
        <f t="shared" si="0"/>
        <v>0</v>
      </c>
      <c r="J8" s="51">
        <f t="shared" si="0"/>
        <v>174.125</v>
      </c>
      <c r="K8" s="51">
        <f t="shared" si="0"/>
        <v>0</v>
      </c>
      <c r="L8" s="51">
        <f t="shared" si="0"/>
        <v>0</v>
      </c>
      <c r="M8" s="52">
        <f t="shared" si="0"/>
        <v>0</v>
      </c>
      <c r="N8" s="53">
        <f t="shared" si="0"/>
        <v>640.6</v>
      </c>
    </row>
  </sheetData>
  <sheetProtection/>
  <mergeCells count="4">
    <mergeCell ref="A2:A3"/>
    <mergeCell ref="B2:M2"/>
    <mergeCell ref="N2:N3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$$$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$$$</dc:creator>
  <cp:keywords/>
  <dc:description/>
  <cp:lastModifiedBy>User</cp:lastModifiedBy>
  <cp:lastPrinted>2017-08-02T06:36:54Z</cp:lastPrinted>
  <dcterms:created xsi:type="dcterms:W3CDTF">2008-02-05T06:12:06Z</dcterms:created>
  <dcterms:modified xsi:type="dcterms:W3CDTF">2017-08-07T07:20:11Z</dcterms:modified>
  <cp:category/>
  <cp:version/>
  <cp:contentType/>
  <cp:contentStatus/>
</cp:coreProperties>
</file>